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ichStyles.xml" ContentType="application/vnd.ms-excel.richstyles+xml"/>
  <Override PartName="/xl/richData/rdsupportingpropertybagstructure.xml" ContentType="application/vnd.ms-excel.rdsupportingpropertybagstructure+xml"/>
  <Override PartName="/xl/richData/rdsupportingpropertybag.xml" ContentType="application/vnd.ms-excel.rdsupportingpropertybag+xml"/>
  <Override PartName="/xl/richData/rdRichValueTypes.xml" ContentType="application/vnd.ms-excel.rdrichvaluetype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0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946135eee2aac9b/Premium exercises/COUNTIFS/"/>
    </mc:Choice>
  </mc:AlternateContent>
  <xr:revisionPtr revIDLastSave="0" documentId="8_{5AC274EA-152F-4E8B-8B9D-CBE7D655719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Question" sheetId="1" r:id="rId1"/>
    <sheet name="Solution" sheetId="2" r:id="rId2"/>
  </sheets>
  <definedNames>
    <definedName name="_xlnm._FilterDatabase" localSheetId="0" hidden="1">Question!$A$7:$G$37</definedName>
    <definedName name="_xlnm._FilterDatabase" localSheetId="1" hidden="1">Solution!$A$14:$G$44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2" l="1"/>
  <c r="D4" i="2"/>
  <c r="E4" i="2"/>
  <c r="E10" i="2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60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  <bk>
      <extLst>
        <ext uri="{3e2802c4-a4d2-4d8b-9148-e3be6c30e623}">
          <xlrd:rvb i="45"/>
        </ext>
      </extLst>
    </bk>
    <bk>
      <extLst>
        <ext uri="{3e2802c4-a4d2-4d8b-9148-e3be6c30e623}">
          <xlrd:rvb i="46"/>
        </ext>
      </extLst>
    </bk>
    <bk>
      <extLst>
        <ext uri="{3e2802c4-a4d2-4d8b-9148-e3be6c30e623}">
          <xlrd:rvb i="47"/>
        </ext>
      </extLst>
    </bk>
    <bk>
      <extLst>
        <ext uri="{3e2802c4-a4d2-4d8b-9148-e3be6c30e623}">
          <xlrd:rvb i="48"/>
        </ext>
      </extLst>
    </bk>
    <bk>
      <extLst>
        <ext uri="{3e2802c4-a4d2-4d8b-9148-e3be6c30e623}">
          <xlrd:rvb i="49"/>
        </ext>
      </extLst>
    </bk>
    <bk>
      <extLst>
        <ext uri="{3e2802c4-a4d2-4d8b-9148-e3be6c30e623}">
          <xlrd:rvb i="50"/>
        </ext>
      </extLst>
    </bk>
    <bk>
      <extLst>
        <ext uri="{3e2802c4-a4d2-4d8b-9148-e3be6c30e623}">
          <xlrd:rvb i="51"/>
        </ext>
      </extLst>
    </bk>
    <bk>
      <extLst>
        <ext uri="{3e2802c4-a4d2-4d8b-9148-e3be6c30e623}">
          <xlrd:rvb i="52"/>
        </ext>
      </extLst>
    </bk>
    <bk>
      <extLst>
        <ext uri="{3e2802c4-a4d2-4d8b-9148-e3be6c30e623}">
          <xlrd:rvb i="53"/>
        </ext>
      </extLst>
    </bk>
    <bk>
      <extLst>
        <ext uri="{3e2802c4-a4d2-4d8b-9148-e3be6c30e623}">
          <xlrd:rvb i="54"/>
        </ext>
      </extLst>
    </bk>
    <bk>
      <extLst>
        <ext uri="{3e2802c4-a4d2-4d8b-9148-e3be6c30e623}">
          <xlrd:rvb i="55"/>
        </ext>
      </extLst>
    </bk>
    <bk>
      <extLst>
        <ext uri="{3e2802c4-a4d2-4d8b-9148-e3be6c30e623}">
          <xlrd:rvb i="56"/>
        </ext>
      </extLst>
    </bk>
    <bk>
      <extLst>
        <ext uri="{3e2802c4-a4d2-4d8b-9148-e3be6c30e623}">
          <xlrd:rvb i="57"/>
        </ext>
      </extLst>
    </bk>
    <bk>
      <extLst>
        <ext uri="{3e2802c4-a4d2-4d8b-9148-e3be6c30e623}">
          <xlrd:rvb i="58"/>
        </ext>
      </extLst>
    </bk>
    <bk>
      <extLst>
        <ext uri="{3e2802c4-a4d2-4d8b-9148-e3be6c30e623}">
          <xlrd:rvb i="59"/>
        </ext>
      </extLst>
    </bk>
  </futureMetadata>
  <valueMetadata count="60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</valueMetadata>
</metadata>
</file>

<file path=xl/sharedStrings.xml><?xml version="1.0" encoding="utf-8"?>
<sst xmlns="http://schemas.openxmlformats.org/spreadsheetml/2006/main" count="266" uniqueCount="102">
  <si>
    <t>Below is the list of top 30 countries in the world by Population.</t>
  </si>
  <si>
    <t>Answer the following questions:</t>
  </si>
  <si>
    <t>How many Spanish speaking countries that are located in South America can be found in the table?</t>
  </si>
  <si>
    <t>How many countries have population greater than 100 million, and Area less than 1,000,000 Square KM?</t>
  </si>
  <si>
    <t>Country</t>
  </si>
  <si>
    <t>Continent</t>
  </si>
  <si>
    <t>Official/Primary Language</t>
  </si>
  <si>
    <t>Population</t>
  </si>
  <si>
    <t>Area (Square KM)</t>
  </si>
  <si>
    <t xml:space="preserve">Currency </t>
  </si>
  <si>
    <t>GDP (Billions)</t>
  </si>
  <si>
    <t>China</t>
  </si>
  <si>
    <t>Asia</t>
  </si>
  <si>
    <t>Standard Chinese</t>
  </si>
  <si>
    <t>CNY</t>
  </si>
  <si>
    <t>India</t>
  </si>
  <si>
    <t>Hindi</t>
  </si>
  <si>
    <t>INR</t>
  </si>
  <si>
    <t>United States</t>
  </si>
  <si>
    <t>North America</t>
  </si>
  <si>
    <t>English</t>
  </si>
  <si>
    <t>USD</t>
  </si>
  <si>
    <t>Indonesia</t>
  </si>
  <si>
    <t>Indonesian</t>
  </si>
  <si>
    <t>IDR</t>
  </si>
  <si>
    <t>Pakistan</t>
  </si>
  <si>
    <t>Urdu</t>
  </si>
  <si>
    <t>PKR</t>
  </si>
  <si>
    <t>Brazil</t>
  </si>
  <si>
    <t>South America</t>
  </si>
  <si>
    <t>Portuguese</t>
  </si>
  <si>
    <t>BRL</t>
  </si>
  <si>
    <t>Nigeria</t>
  </si>
  <si>
    <t>Africa</t>
  </si>
  <si>
    <t>NGN</t>
  </si>
  <si>
    <t>Bangladesh</t>
  </si>
  <si>
    <t>Bengali</t>
  </si>
  <si>
    <t>BDT</t>
  </si>
  <si>
    <t>Russia</t>
  </si>
  <si>
    <t>Europe</t>
  </si>
  <si>
    <t>Russian</t>
  </si>
  <si>
    <t>RUB</t>
  </si>
  <si>
    <t>Mexico</t>
  </si>
  <si>
    <t>Spanish</t>
  </si>
  <si>
    <t>MXN</t>
  </si>
  <si>
    <t>Japan</t>
  </si>
  <si>
    <t>Japanese</t>
  </si>
  <si>
    <t>JPY</t>
  </si>
  <si>
    <t>Ethiopia</t>
  </si>
  <si>
    <t>Amharic</t>
  </si>
  <si>
    <t>ETB</t>
  </si>
  <si>
    <t>Philippines</t>
  </si>
  <si>
    <t>Tagalog</t>
  </si>
  <si>
    <t>PHP</t>
  </si>
  <si>
    <t>Egypt</t>
  </si>
  <si>
    <t>Modern Standard Arabic</t>
  </si>
  <si>
    <t>EGP</t>
  </si>
  <si>
    <t>Vietnam</t>
  </si>
  <si>
    <t>Vietnamese</t>
  </si>
  <si>
    <t>VND</t>
  </si>
  <si>
    <t>Democratic Republic of the Congo</t>
  </si>
  <si>
    <t>French</t>
  </si>
  <si>
    <t>CDF</t>
  </si>
  <si>
    <t>Iran</t>
  </si>
  <si>
    <t>Persian</t>
  </si>
  <si>
    <t>IRR</t>
  </si>
  <si>
    <t>Turkey</t>
  </si>
  <si>
    <t>Turkish</t>
  </si>
  <si>
    <t>TRY</t>
  </si>
  <si>
    <t>Germany</t>
  </si>
  <si>
    <t>German</t>
  </si>
  <si>
    <t>EUR</t>
  </si>
  <si>
    <t>France</t>
  </si>
  <si>
    <t>United Kingdom</t>
  </si>
  <si>
    <t>GBP</t>
  </si>
  <si>
    <t>Thailand</t>
  </si>
  <si>
    <t>Thai</t>
  </si>
  <si>
    <t>THB</t>
  </si>
  <si>
    <t>South Africa</t>
  </si>
  <si>
    <t>Zulu</t>
  </si>
  <si>
    <t>ZAR</t>
  </si>
  <si>
    <t>Tanzania</t>
  </si>
  <si>
    <t>Swahili</t>
  </si>
  <si>
    <t>TSH</t>
  </si>
  <si>
    <t>Italy</t>
  </si>
  <si>
    <t>Italian</t>
  </si>
  <si>
    <t>Myanmar</t>
  </si>
  <si>
    <t>Burmese</t>
  </si>
  <si>
    <t>MMK</t>
  </si>
  <si>
    <t>South Korea</t>
  </si>
  <si>
    <t>Korean</t>
  </si>
  <si>
    <t>KRW</t>
  </si>
  <si>
    <t>Colombia</t>
  </si>
  <si>
    <t>COP</t>
  </si>
  <si>
    <t>Kenya</t>
  </si>
  <si>
    <t>Kiswahili</t>
  </si>
  <si>
    <t>KES</t>
  </si>
  <si>
    <t>Spain</t>
  </si>
  <si>
    <t xml:space="preserve">COUNTIFS can help us count using multiple columns. </t>
  </si>
  <si>
    <t xml:space="preserve">First, we type the column that we need to be checked. In the next argument, we will type the criteria itself, and so with the next columns and criteria. </t>
  </si>
  <si>
    <t>In this example, We check column C for "Spanish", and column B is checked for "South America"</t>
  </si>
  <si>
    <t>This example shows us how to check for values greater / less than a specified number. Note that we use quotes ( " ) to enter the greater (&gt;) or less (than) operators.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</si>
</sst>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_ ;_ * \-#,##0_ ;_ * &quot;-&quot;??_ ;_ @_ 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6DCE4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8" xfId="0" applyBorder="1"/>
    <xf numFmtId="0" fontId="2" fillId="0" borderId="1" xfId="0" applyFont="1" applyFill="1" applyBorder="1" applyAlignment="1">
      <alignment wrapText="1"/>
    </xf>
    <xf numFmtId="0" fontId="2" fillId="0" borderId="5" xfId="0" applyFont="1" applyFill="1" applyBorder="1" applyAlignment="1">
      <alignment wrapText="1"/>
    </xf>
    <xf numFmtId="164" fontId="0" fillId="0" borderId="6" xfId="0" applyNumberFormat="1" applyBorder="1"/>
    <xf numFmtId="0" fontId="2" fillId="0" borderId="7" xfId="0" applyFont="1" applyFill="1" applyBorder="1" applyAlignment="1">
      <alignment wrapText="1"/>
    </xf>
    <xf numFmtId="164" fontId="0" fillId="0" borderId="9" xfId="0" applyNumberFormat="1" applyBorder="1"/>
    <xf numFmtId="0" fontId="3" fillId="2" borderId="2" xfId="0" applyFont="1" applyFill="1" applyBorder="1" applyAlignment="1">
      <alignment wrapText="1"/>
    </xf>
    <xf numFmtId="0" fontId="1" fillId="2" borderId="3" xfId="0" applyFont="1" applyFill="1" applyBorder="1"/>
    <xf numFmtId="0" fontId="1" fillId="2" borderId="4" xfId="0" applyFont="1" applyFill="1" applyBorder="1"/>
    <xf numFmtId="0" fontId="3" fillId="2" borderId="3" xfId="0" applyFont="1" applyFill="1" applyBorder="1" applyAlignment="1">
      <alignment wrapText="1"/>
    </xf>
    <xf numFmtId="0" fontId="2" fillId="0" borderId="8" xfId="0" applyFont="1" applyFill="1" applyBorder="1" applyAlignment="1">
      <alignment wrapText="1"/>
    </xf>
    <xf numFmtId="164" fontId="0" fillId="3" borderId="0" xfId="0" applyNumberFormat="1" applyFill="1" applyProtection="1">
      <protection locked="0"/>
    </xf>
    <xf numFmtId="0" fontId="0" fillId="0" borderId="0" xfId="0" applyProtection="1"/>
    <xf numFmtId="164" fontId="0" fillId="3" borderId="0" xfId="0" applyNumberFormat="1" applyFill="1" applyProtection="1"/>
    <xf numFmtId="0" fontId="4" fillId="0" borderId="0" xfId="0" applyFont="1" applyProtection="1"/>
    <xf numFmtId="0" fontId="3" fillId="2" borderId="2" xfId="0" applyFont="1" applyFill="1" applyBorder="1" applyAlignment="1" applyProtection="1">
      <alignment wrapText="1"/>
    </xf>
    <xf numFmtId="0" fontId="3" fillId="2" borderId="3" xfId="0" applyFont="1" applyFill="1" applyBorder="1" applyAlignment="1" applyProtection="1">
      <alignment wrapText="1"/>
    </xf>
    <xf numFmtId="0" fontId="1" fillId="2" borderId="3" xfId="0" applyFont="1" applyFill="1" applyBorder="1" applyProtection="1"/>
    <xf numFmtId="0" fontId="1" fillId="2" borderId="4" xfId="0" applyFont="1" applyFill="1" applyBorder="1" applyProtection="1"/>
    <xf numFmtId="0" fontId="2" fillId="0" borderId="5" xfId="0" applyFont="1" applyFill="1" applyBorder="1" applyAlignment="1" applyProtection="1">
      <alignment wrapText="1"/>
    </xf>
    <xf numFmtId="0" fontId="2" fillId="0" borderId="1" xfId="0" applyFont="1" applyFill="1" applyBorder="1" applyAlignment="1" applyProtection="1">
      <alignment wrapText="1"/>
    </xf>
    <xf numFmtId="0" fontId="0" fillId="0" borderId="1" xfId="0" applyBorder="1" applyProtection="1"/>
    <xf numFmtId="164" fontId="0" fillId="0" borderId="6" xfId="0" applyNumberFormat="1" applyBorder="1" applyProtection="1"/>
    <xf numFmtId="0" fontId="2" fillId="0" borderId="7" xfId="0" applyFont="1" applyFill="1" applyBorder="1" applyAlignment="1" applyProtection="1">
      <alignment wrapText="1"/>
    </xf>
    <xf numFmtId="0" fontId="2" fillId="0" borderId="8" xfId="0" applyFont="1" applyFill="1" applyBorder="1" applyAlignment="1" applyProtection="1">
      <alignment wrapText="1"/>
    </xf>
    <xf numFmtId="0" fontId="0" fillId="0" borderId="8" xfId="0" applyBorder="1" applyProtection="1"/>
    <xf numFmtId="164" fontId="0" fillId="0" borderId="9" xfId="0" applyNumberFormat="1" applyBorder="1" applyProtection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13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microsoft.com/office/2017/06/relationships/rdRichValue" Target="richData/rdrichvalue.xml"/><Relationship Id="rId12" Type="http://schemas.microsoft.com/office/2017/06/relationships/rdRichValueTypes" Target="richData/rdRichValueTyp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microsoft.com/office/2017/06/relationships/rdSupportingPropertyBag" Target="richData/rdsupportingpropertybag.xml"/><Relationship Id="rId5" Type="http://schemas.openxmlformats.org/officeDocument/2006/relationships/sharedStrings" Target="sharedStrings.xml"/><Relationship Id="rId10" Type="http://schemas.microsoft.com/office/2017/06/relationships/rdSupportingPropertyBagStructure" Target="richData/rdsupportingpropertybagstructure.xml"/><Relationship Id="rId4" Type="http://schemas.openxmlformats.org/officeDocument/2006/relationships/styles" Target="styles.xml"/><Relationship Id="rId9" Type="http://schemas.microsoft.com/office/2017/06/relationships/richStyles" Target="richData/richStyles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60">
  <rv s="0">
    <fb>1397715000</fb>
    <v>0</v>
  </rv>
  <rv s="0">
    <fb>9596960</fb>
    <v>0</v>
  </rv>
  <rv s="0">
    <fb>1366417754</fb>
    <v>0</v>
  </rv>
  <rv s="0">
    <fb>3287263</fb>
    <v>0</v>
  </rv>
  <rv s="0">
    <fb>328239523</fb>
    <v>0</v>
  </rv>
  <rv s="0">
    <fb>9833517</fb>
    <v>0</v>
  </rv>
  <rv s="0">
    <fb>270203917</fb>
    <v>0</v>
  </rv>
  <rv s="0">
    <fb>1904569</fb>
    <v>0</v>
  </rv>
  <rv s="0">
    <fb>216565318</fb>
    <v>0</v>
  </rv>
  <rv s="0">
    <fb>796095</fb>
    <v>0</v>
  </rv>
  <rv s="0">
    <fb>212559417</fb>
    <v>0</v>
  </rv>
  <rv s="0">
    <fb>8515770</fb>
    <v>0</v>
  </rv>
  <rv s="0">
    <fb>200963599</fb>
    <v>0</v>
  </rv>
  <rv s="0">
    <fb>923768</fb>
    <v>0</v>
  </rv>
  <rv s="0">
    <fb>163046161</fb>
    <v>0</v>
  </rv>
  <rv s="0">
    <fb>148460</fb>
    <v>0</v>
  </rv>
  <rv s="0">
    <fb>144373535</fb>
    <v>0</v>
  </rv>
  <rv s="0">
    <fb>17098240</fb>
    <v>0</v>
  </rv>
  <rv s="0">
    <fb>126014024</fb>
    <v>0</v>
  </rv>
  <rv s="0">
    <fb>1964375</fb>
    <v>0</v>
  </rv>
  <rv s="0">
    <fb>126264931</fb>
    <v>0</v>
  </rv>
  <rv s="0">
    <fb>377944</fb>
    <v>0</v>
  </rv>
  <rv s="0">
    <fb>112078730</fb>
    <v>0</v>
  </rv>
  <rv s="0">
    <fb>1104300</fb>
    <v>0</v>
  </rv>
  <rv s="0">
    <fb>108116615</fb>
    <v>0</v>
  </rv>
  <rv s="0">
    <fb>300000</fb>
    <v>0</v>
  </rv>
  <rv s="0">
    <fb>100388073</fb>
    <v>0</v>
  </rv>
  <rv s="0">
    <fb>1001450</fb>
    <v>0</v>
  </rv>
  <rv s="0">
    <fb>96462106</fb>
    <v>0</v>
  </rv>
  <rv s="0">
    <fb>331210</fb>
    <v>0</v>
  </rv>
  <rv s="0">
    <fb>86790567</fb>
    <v>0</v>
  </rv>
  <rv s="0">
    <fb>2344858</fb>
    <v>0</v>
  </rv>
  <rv s="0">
    <fb>82913906</fb>
    <v>0</v>
  </rv>
  <rv s="0">
    <fb>1648195</fb>
    <v>0</v>
  </rv>
  <rv s="0">
    <fb>83429615</fb>
    <v>0</v>
  </rv>
  <rv s="0">
    <fb>783562</fb>
    <v>0</v>
  </rv>
  <rv s="0">
    <fb>83132799</fb>
    <v>0</v>
  </rv>
  <rv s="0">
    <fb>357022</fb>
    <v>0</v>
  </rv>
  <rv s="0">
    <fb>67059887</fb>
    <v>0</v>
  </rv>
  <rv s="0">
    <fb>643801</fb>
    <v>0</v>
  </rv>
  <rv s="0">
    <fb>66834405</fb>
    <v>0</v>
  </rv>
  <rv s="0">
    <fb>243610</fb>
    <v>0</v>
  </rv>
  <rv s="0">
    <fb>69625582</fb>
    <v>0</v>
  </rv>
  <rv s="0">
    <fb>513120</fb>
    <v>0</v>
  </rv>
  <rv s="0">
    <fb>58558270</fb>
    <v>0</v>
  </rv>
  <rv s="0">
    <fb>1219090</fb>
    <v>0</v>
  </rv>
  <rv s="0">
    <fb>58005463</fb>
    <v>0</v>
  </rv>
  <rv s="0">
    <fb>947300</fb>
    <v>0</v>
  </rv>
  <rv s="0">
    <fb>60297396</fb>
    <v>0</v>
  </rv>
  <rv s="0">
    <fb>301340</fb>
    <v>0</v>
  </rv>
  <rv s="0">
    <fb>54045420</fb>
    <v>0</v>
  </rv>
  <rv s="0">
    <fb>676578</fb>
    <v>0</v>
  </rv>
  <rv s="0">
    <fb>51709098</fb>
    <v>0</v>
  </rv>
  <rv s="0">
    <fb>99720</fb>
    <v>0</v>
  </rv>
  <rv s="0">
    <fb>50339443</fb>
    <v>0</v>
  </rv>
  <rv s="0">
    <fb>1138910</fb>
    <v>0</v>
  </rv>
  <rv s="0">
    <fb>52573973</fb>
    <v>0</v>
  </rv>
  <rv s="0">
    <fb>580367</fb>
    <v>0</v>
  </rv>
  <rv s="0">
    <fb>47076781</fb>
    <v>0</v>
  </rv>
  <rv s="0">
    <fb>505370</fb>
    <v>0</v>
  </rv>
</rvData>
</file>

<file path=xl/richData/rdrichvaluestructure.xml><?xml version="1.0" encoding="utf-8"?>
<rvStructures xmlns="http://schemas.microsoft.com/office/spreadsheetml/2017/richdata" count="1">
  <s t="_formattednumber">
    <k n="_Format" t="spb"/>
  </s>
</rvStructures>
</file>

<file path=xl/richData/rdsupportingpropertybag.xml><?xml version="1.0" encoding="utf-8"?>
<supportingPropertyBags xmlns="http://schemas.microsoft.com/office/spreadsheetml/2017/richdata2">
  <spbData count="1">
    <spb s="0">
      <v>1</v>
    </spb>
  </spbData>
</supportingPropertyBags>
</file>

<file path=xl/richData/rdsupportingpropertybagstructure.xml><?xml version="1.0" encoding="utf-8"?>
<spbStructures xmlns="http://schemas.microsoft.com/office/spreadsheetml/2017/richdata2" count="1">
  <s>
    <k n="_Self" t="i"/>
  </s>
</spbStructures>
</file>

<file path=xl/richData/richStyles.xml><?xml version="1.0" encoding="utf-8"?>
<richStyleSheet xmlns="http://schemas.microsoft.com/office/spreadsheetml/2017/richdata2" xmlns:mc="http://schemas.openxmlformats.org/markup-compatibility/2006" xmlns:x="http://schemas.openxmlformats.org/spreadsheetml/2006/main" mc:Ignorable="x">
  <dxfs count="1">
    <x:dxf>
      <x:numFmt numFmtId="3" formatCode="#,##0"/>
    </x:dxf>
  </dxfs>
  <richStyles>
    <rSty dxfid="0"/>
  </richStyles>
</richStyleShee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"/>
  <sheetViews>
    <sheetView tabSelected="1" workbookViewId="0">
      <selection activeCell="A2" sqref="A2"/>
    </sheetView>
  </sheetViews>
  <sheetFormatPr defaultRowHeight="15"/>
  <cols>
    <col min="1" max="1" width="31.5703125" customWidth="1"/>
    <col min="2" max="2" width="26" customWidth="1"/>
    <col min="3" max="3" width="37.85546875" customWidth="1"/>
    <col min="4" max="4" width="21.85546875" bestFit="1" customWidth="1"/>
    <col min="5" max="5" width="23.42578125" customWidth="1"/>
    <col min="6" max="6" width="13.42578125" bestFit="1" customWidth="1"/>
    <col min="7" max="7" width="14.140625" customWidth="1"/>
  </cols>
  <sheetData>
    <row r="1" spans="1:7">
      <c r="A1" t="s">
        <v>0</v>
      </c>
    </row>
    <row r="2" spans="1:7">
      <c r="A2" t="s">
        <v>1</v>
      </c>
    </row>
    <row r="4" spans="1:7">
      <c r="A4" t="s">
        <v>2</v>
      </c>
      <c r="D4" s="13"/>
    </row>
    <row r="5" spans="1:7">
      <c r="A5" t="s">
        <v>3</v>
      </c>
      <c r="D5" s="13"/>
    </row>
    <row r="7" spans="1:7">
      <c r="A7" s="8" t="s">
        <v>4</v>
      </c>
      <c r="B7" s="11" t="s">
        <v>5</v>
      </c>
      <c r="C7" s="9" t="s">
        <v>6</v>
      </c>
      <c r="D7" s="9" t="s">
        <v>7</v>
      </c>
      <c r="E7" s="9" t="s">
        <v>8</v>
      </c>
      <c r="F7" s="9" t="s">
        <v>9</v>
      </c>
      <c r="G7" s="10" t="s">
        <v>10</v>
      </c>
    </row>
    <row r="8" spans="1:7">
      <c r="A8" s="4" t="s">
        <v>11</v>
      </c>
      <c r="B8" s="3" t="s">
        <v>12</v>
      </c>
      <c r="C8" s="1" t="s">
        <v>13</v>
      </c>
      <c r="D8" s="1" vm="1">
        <v>1397715000</v>
      </c>
      <c r="E8" s="1" vm="2">
        <v>9596960</v>
      </c>
      <c r="F8" s="1" t="s">
        <v>14</v>
      </c>
      <c r="G8" s="5">
        <v>14342.902842915901</v>
      </c>
    </row>
    <row r="9" spans="1:7">
      <c r="A9" s="4" t="s">
        <v>15</v>
      </c>
      <c r="B9" s="3" t="s">
        <v>12</v>
      </c>
      <c r="C9" s="1" t="s">
        <v>16</v>
      </c>
      <c r="D9" s="1" vm="3">
        <v>1366417754</v>
      </c>
      <c r="E9" s="1" vm="4">
        <v>3287263</v>
      </c>
      <c r="F9" s="1" t="s">
        <v>17</v>
      </c>
      <c r="G9" s="5">
        <v>2611.0000000000095</v>
      </c>
    </row>
    <row r="10" spans="1:7">
      <c r="A10" s="4" t="s">
        <v>18</v>
      </c>
      <c r="B10" s="3" t="s">
        <v>19</v>
      </c>
      <c r="C10" s="1" t="s">
        <v>20</v>
      </c>
      <c r="D10" s="1" vm="5">
        <v>328239523</v>
      </c>
      <c r="E10" s="1" vm="6">
        <v>9833517</v>
      </c>
      <c r="F10" s="1" t="s">
        <v>21</v>
      </c>
      <c r="G10" s="5">
        <v>22675</v>
      </c>
    </row>
    <row r="11" spans="1:7">
      <c r="A11" s="4" t="s">
        <v>22</v>
      </c>
      <c r="B11" s="3" t="s">
        <v>12</v>
      </c>
      <c r="C11" s="1" t="s">
        <v>23</v>
      </c>
      <c r="D11" s="1" vm="7">
        <v>270203917</v>
      </c>
      <c r="E11" s="1" vm="8">
        <v>1904569</v>
      </c>
      <c r="F11" s="1" t="s">
        <v>24</v>
      </c>
      <c r="G11" s="5">
        <v>1119.1907807528</v>
      </c>
    </row>
    <row r="12" spans="1:7">
      <c r="A12" s="4" t="s">
        <v>25</v>
      </c>
      <c r="B12" s="3" t="s">
        <v>12</v>
      </c>
      <c r="C12" s="1" t="s">
        <v>26</v>
      </c>
      <c r="D12" s="1" vm="9">
        <v>216565318</v>
      </c>
      <c r="E12" s="1" vm="10">
        <v>796095</v>
      </c>
      <c r="F12" s="1" t="s">
        <v>27</v>
      </c>
      <c r="G12" s="5">
        <v>304.39999999999998</v>
      </c>
    </row>
    <row r="13" spans="1:7">
      <c r="A13" s="4" t="s">
        <v>28</v>
      </c>
      <c r="B13" s="3" t="s">
        <v>29</v>
      </c>
      <c r="C13" s="1" t="s">
        <v>30</v>
      </c>
      <c r="D13" s="1" vm="11">
        <v>212559417</v>
      </c>
      <c r="E13" s="1" vm="12">
        <v>8515770</v>
      </c>
      <c r="F13" s="1" t="s">
        <v>31</v>
      </c>
      <c r="G13" s="5">
        <v>1839.7580407656201</v>
      </c>
    </row>
    <row r="14" spans="1:7">
      <c r="A14" s="4" t="s">
        <v>32</v>
      </c>
      <c r="B14" s="3" t="s">
        <v>33</v>
      </c>
      <c r="C14" s="1" t="s">
        <v>20</v>
      </c>
      <c r="D14" s="1" vm="13">
        <v>200963599</v>
      </c>
      <c r="E14" s="1" vm="14">
        <v>923768</v>
      </c>
      <c r="F14" s="1" t="s">
        <v>34</v>
      </c>
      <c r="G14" s="5">
        <v>448.120428858769</v>
      </c>
    </row>
    <row r="15" spans="1:7">
      <c r="A15" s="4" t="s">
        <v>35</v>
      </c>
      <c r="B15" s="3" t="s">
        <v>12</v>
      </c>
      <c r="C15" s="1" t="s">
        <v>36</v>
      </c>
      <c r="D15" s="1" vm="15">
        <v>163046161</v>
      </c>
      <c r="E15" s="1" vm="16">
        <v>148460</v>
      </c>
      <c r="F15" s="1" t="s">
        <v>37</v>
      </c>
      <c r="G15" s="5">
        <v>302.57125413113499</v>
      </c>
    </row>
    <row r="16" spans="1:7">
      <c r="A16" s="4" t="s">
        <v>38</v>
      </c>
      <c r="B16" s="3" t="s">
        <v>39</v>
      </c>
      <c r="C16" s="1" t="s">
        <v>40</v>
      </c>
      <c r="D16" s="1" vm="17">
        <v>144373535</v>
      </c>
      <c r="E16" s="1" vm="18">
        <v>17098240</v>
      </c>
      <c r="F16" s="1" t="s">
        <v>41</v>
      </c>
      <c r="G16" s="5">
        <v>1699.8765788713501</v>
      </c>
    </row>
    <row r="17" spans="1:7">
      <c r="A17" s="4" t="s">
        <v>42</v>
      </c>
      <c r="B17" s="3" t="s">
        <v>19</v>
      </c>
      <c r="C17" s="1" t="s">
        <v>43</v>
      </c>
      <c r="D17" s="1" vm="19">
        <v>126014024</v>
      </c>
      <c r="E17" s="1" vm="20">
        <v>1964375</v>
      </c>
      <c r="F17" s="1" t="s">
        <v>44</v>
      </c>
      <c r="G17" s="5">
        <v>1258.28671712453</v>
      </c>
    </row>
    <row r="18" spans="1:7">
      <c r="A18" s="4" t="s">
        <v>45</v>
      </c>
      <c r="B18" s="3" t="s">
        <v>12</v>
      </c>
      <c r="C18" s="1" t="s">
        <v>46</v>
      </c>
      <c r="D18" s="1" vm="21">
        <v>126264931</v>
      </c>
      <c r="E18" s="1" vm="22">
        <v>377944</v>
      </c>
      <c r="F18" s="1" t="s">
        <v>47</v>
      </c>
      <c r="G18" s="5">
        <v>5081.7695423797695</v>
      </c>
    </row>
    <row r="19" spans="1:7">
      <c r="A19" s="4" t="s">
        <v>48</v>
      </c>
      <c r="B19" s="3" t="s">
        <v>33</v>
      </c>
      <c r="C19" s="1" t="s">
        <v>49</v>
      </c>
      <c r="D19" s="1" vm="23">
        <v>112078730</v>
      </c>
      <c r="E19" s="1" vm="24">
        <v>1104300</v>
      </c>
      <c r="F19" s="1" t="s">
        <v>50</v>
      </c>
      <c r="G19" s="5">
        <v>96.107662398174895</v>
      </c>
    </row>
    <row r="20" spans="1:7">
      <c r="A20" s="4" t="s">
        <v>51</v>
      </c>
      <c r="B20" s="3" t="s">
        <v>12</v>
      </c>
      <c r="C20" s="1" t="s">
        <v>52</v>
      </c>
      <c r="D20" s="1" vm="25">
        <v>108116615</v>
      </c>
      <c r="E20" s="1" vm="26">
        <v>300000</v>
      </c>
      <c r="F20" s="1" t="s">
        <v>53</v>
      </c>
      <c r="G20" s="5">
        <v>376.795508679676</v>
      </c>
    </row>
    <row r="21" spans="1:7">
      <c r="A21" s="4" t="s">
        <v>54</v>
      </c>
      <c r="B21" s="3" t="s">
        <v>33</v>
      </c>
      <c r="C21" s="1" t="s">
        <v>55</v>
      </c>
      <c r="D21" s="1" vm="27">
        <v>100388073</v>
      </c>
      <c r="E21" s="1" vm="28">
        <v>1001450</v>
      </c>
      <c r="F21" s="1" t="s">
        <v>56</v>
      </c>
      <c r="G21" s="5">
        <v>303.175127597521</v>
      </c>
    </row>
    <row r="22" spans="1:7">
      <c r="A22" s="4" t="s">
        <v>57</v>
      </c>
      <c r="B22" s="3" t="s">
        <v>12</v>
      </c>
      <c r="C22" s="1" t="s">
        <v>58</v>
      </c>
      <c r="D22" s="1" vm="29">
        <v>96462106</v>
      </c>
      <c r="E22" s="1" vm="30">
        <v>331210</v>
      </c>
      <c r="F22" s="1" t="s">
        <v>59</v>
      </c>
      <c r="G22" s="5">
        <v>261.92124484317202</v>
      </c>
    </row>
    <row r="23" spans="1:7">
      <c r="A23" s="4" t="s">
        <v>60</v>
      </c>
      <c r="B23" s="3" t="s">
        <v>33</v>
      </c>
      <c r="C23" s="1" t="s">
        <v>61</v>
      </c>
      <c r="D23" s="1" vm="31">
        <v>86790567</v>
      </c>
      <c r="E23" s="1" vm="32">
        <v>2344858</v>
      </c>
      <c r="F23" s="1" t="s">
        <v>62</v>
      </c>
      <c r="G23" s="5">
        <v>47.319624204093806</v>
      </c>
    </row>
    <row r="24" spans="1:7">
      <c r="A24" s="4" t="s">
        <v>63</v>
      </c>
      <c r="B24" s="3" t="s">
        <v>12</v>
      </c>
      <c r="C24" s="1" t="s">
        <v>64</v>
      </c>
      <c r="D24" s="1" vm="33">
        <v>82913906</v>
      </c>
      <c r="E24" s="1" vm="34">
        <v>1648195</v>
      </c>
      <c r="F24" s="1" t="s">
        <v>65</v>
      </c>
      <c r="G24" s="5">
        <v>445.34528212268202</v>
      </c>
    </row>
    <row r="25" spans="1:7">
      <c r="A25" s="4" t="s">
        <v>66</v>
      </c>
      <c r="B25" s="3" t="s">
        <v>12</v>
      </c>
      <c r="C25" s="1" t="s">
        <v>67</v>
      </c>
      <c r="D25" s="1" vm="35">
        <v>83429615</v>
      </c>
      <c r="E25" s="1" vm="36">
        <v>783562</v>
      </c>
      <c r="F25" s="1" t="s">
        <v>68</v>
      </c>
      <c r="G25" s="5">
        <v>754.41170820261596</v>
      </c>
    </row>
    <row r="26" spans="1:7">
      <c r="A26" s="4" t="s">
        <v>69</v>
      </c>
      <c r="B26" s="3" t="s">
        <v>39</v>
      </c>
      <c r="C26" s="1" t="s">
        <v>70</v>
      </c>
      <c r="D26" s="1" vm="37">
        <v>83132799</v>
      </c>
      <c r="E26" s="1" vm="38">
        <v>357022</v>
      </c>
      <c r="F26" s="1" t="s">
        <v>71</v>
      </c>
      <c r="G26" s="5">
        <v>3845.63003082352</v>
      </c>
    </row>
    <row r="27" spans="1:7">
      <c r="A27" s="4" t="s">
        <v>72</v>
      </c>
      <c r="B27" s="3" t="s">
        <v>39</v>
      </c>
      <c r="C27" s="1" t="s">
        <v>61</v>
      </c>
      <c r="D27" s="1" vm="39">
        <v>67059887</v>
      </c>
      <c r="E27" s="1" vm="40">
        <v>643801</v>
      </c>
      <c r="F27" s="1" t="s">
        <v>71</v>
      </c>
      <c r="G27" s="5">
        <v>2715.5182742274501</v>
      </c>
    </row>
    <row r="28" spans="1:7">
      <c r="A28" s="4" t="s">
        <v>73</v>
      </c>
      <c r="B28" s="3" t="s">
        <v>39</v>
      </c>
      <c r="C28" s="1" t="s">
        <v>20</v>
      </c>
      <c r="D28" s="1" vm="41">
        <v>66834405</v>
      </c>
      <c r="E28" s="1" vm="42">
        <v>243610</v>
      </c>
      <c r="F28" s="1" t="s">
        <v>74</v>
      </c>
      <c r="G28" s="5">
        <v>2827.11318469558</v>
      </c>
    </row>
    <row r="29" spans="1:7">
      <c r="A29" s="4" t="s">
        <v>75</v>
      </c>
      <c r="B29" s="3" t="s">
        <v>12</v>
      </c>
      <c r="C29" s="1" t="s">
        <v>76</v>
      </c>
      <c r="D29" s="1" vm="43">
        <v>69625582</v>
      </c>
      <c r="E29" s="1" vm="44">
        <v>513120</v>
      </c>
      <c r="F29" s="1" t="s">
        <v>77</v>
      </c>
      <c r="G29" s="5">
        <v>543.64997616563005</v>
      </c>
    </row>
    <row r="30" spans="1:7">
      <c r="A30" s="4" t="s">
        <v>78</v>
      </c>
      <c r="B30" s="3" t="s">
        <v>33</v>
      </c>
      <c r="C30" s="1" t="s">
        <v>79</v>
      </c>
      <c r="D30" s="1" vm="45">
        <v>58558270</v>
      </c>
      <c r="E30" s="1" vm="46">
        <v>1219090</v>
      </c>
      <c r="F30" s="1" t="s">
        <v>80</v>
      </c>
      <c r="G30" s="5">
        <v>351.431649241439</v>
      </c>
    </row>
    <row r="31" spans="1:7">
      <c r="A31" s="4" t="s">
        <v>81</v>
      </c>
      <c r="B31" s="3" t="s">
        <v>33</v>
      </c>
      <c r="C31" s="1" t="s">
        <v>82</v>
      </c>
      <c r="D31" s="1" vm="47">
        <v>58005463</v>
      </c>
      <c r="E31" s="1" vm="48">
        <v>947300</v>
      </c>
      <c r="F31" s="1" t="s">
        <v>83</v>
      </c>
      <c r="G31" s="5">
        <v>63.177068174549007</v>
      </c>
    </row>
    <row r="32" spans="1:7">
      <c r="A32" s="4" t="s">
        <v>84</v>
      </c>
      <c r="B32" s="3" t="s">
        <v>39</v>
      </c>
      <c r="C32" s="1" t="s">
        <v>85</v>
      </c>
      <c r="D32" s="1" vm="49">
        <v>60297396</v>
      </c>
      <c r="E32" s="1" vm="50">
        <v>301340</v>
      </c>
      <c r="F32" s="1" t="s">
        <v>71</v>
      </c>
      <c r="G32" s="5">
        <v>2001.2443920415701</v>
      </c>
    </row>
    <row r="33" spans="1:7">
      <c r="A33" s="4" t="s">
        <v>86</v>
      </c>
      <c r="B33" s="3" t="s">
        <v>12</v>
      </c>
      <c r="C33" s="1" t="s">
        <v>87</v>
      </c>
      <c r="D33" s="1" vm="51">
        <v>54045420</v>
      </c>
      <c r="E33" s="1" vm="52">
        <v>676578</v>
      </c>
      <c r="F33" s="1" t="s">
        <v>88</v>
      </c>
      <c r="G33" s="5">
        <v>76.085852617137107</v>
      </c>
    </row>
    <row r="34" spans="1:7">
      <c r="A34" s="4" t="s">
        <v>89</v>
      </c>
      <c r="B34" s="3" t="s">
        <v>12</v>
      </c>
      <c r="C34" s="1" t="s">
        <v>90</v>
      </c>
      <c r="D34" s="1" vm="53">
        <v>51709098</v>
      </c>
      <c r="E34" s="1" vm="54">
        <v>99720</v>
      </c>
      <c r="F34" s="1" t="s">
        <v>91</v>
      </c>
      <c r="G34" s="5">
        <v>2029</v>
      </c>
    </row>
    <row r="35" spans="1:7">
      <c r="A35" s="4" t="s">
        <v>92</v>
      </c>
      <c r="B35" s="3" t="s">
        <v>29</v>
      </c>
      <c r="C35" s="1" t="s">
        <v>43</v>
      </c>
      <c r="D35" s="1" vm="55">
        <v>50339443</v>
      </c>
      <c r="E35" s="1" vm="56">
        <v>1138910</v>
      </c>
      <c r="F35" s="1" t="s">
        <v>93</v>
      </c>
      <c r="G35" s="5">
        <v>323.80280810824598</v>
      </c>
    </row>
    <row r="36" spans="1:7">
      <c r="A36" s="4" t="s">
        <v>94</v>
      </c>
      <c r="B36" s="3" t="s">
        <v>33</v>
      </c>
      <c r="C36" s="1" t="s">
        <v>95</v>
      </c>
      <c r="D36" s="1" vm="57">
        <v>52573973</v>
      </c>
      <c r="E36" s="1" vm="58">
        <v>580367</v>
      </c>
      <c r="F36" s="1" t="s">
        <v>96</v>
      </c>
      <c r="G36" s="5">
        <v>95.503088538092001</v>
      </c>
    </row>
    <row r="37" spans="1:7">
      <c r="A37" s="6" t="s">
        <v>97</v>
      </c>
      <c r="B37" s="12" t="s">
        <v>39</v>
      </c>
      <c r="C37" s="2" t="s">
        <v>43</v>
      </c>
      <c r="D37" s="2" vm="59">
        <v>47076781</v>
      </c>
      <c r="E37" s="2" vm="60">
        <v>505370</v>
      </c>
      <c r="F37" s="2" t="s">
        <v>71</v>
      </c>
      <c r="G37" s="7">
        <v>1394.1163107686298</v>
      </c>
    </row>
  </sheetData>
  <sheetProtection sheet="1" objects="1" scenarios="1"/>
  <autoFilter ref="A7:G37" xr:uid="{00000000-0001-0000-0000-00000000000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1062D-3059-43B4-83C5-4FCAADFD32FE}">
  <dimension ref="A1:G44"/>
  <sheetViews>
    <sheetView workbookViewId="0">
      <selection activeCell="C10" sqref="C10"/>
    </sheetView>
  </sheetViews>
  <sheetFormatPr defaultRowHeight="15"/>
  <cols>
    <col min="1" max="1" width="31.5703125" style="14" customWidth="1"/>
    <col min="2" max="2" width="26" style="14" customWidth="1"/>
    <col min="3" max="3" width="37.85546875" style="14" customWidth="1"/>
    <col min="4" max="4" width="21.85546875" style="14" bestFit="1" customWidth="1"/>
    <col min="5" max="5" width="23.42578125" style="14" customWidth="1"/>
    <col min="6" max="6" width="13.42578125" style="14" bestFit="1" customWidth="1"/>
    <col min="7" max="7" width="14.140625" style="14" customWidth="1"/>
    <col min="8" max="16384" width="9.140625" style="14"/>
  </cols>
  <sheetData>
    <row r="1" spans="1:7">
      <c r="A1" s="14" t="s">
        <v>0</v>
      </c>
    </row>
    <row r="2" spans="1:7">
      <c r="A2" s="14" t="s">
        <v>1</v>
      </c>
    </row>
    <row r="4" spans="1:7">
      <c r="A4" s="14" t="s">
        <v>2</v>
      </c>
      <c r="D4" s="15">
        <f>COUNTIFS(C15:C44,"Spanish",B15:B44,"South America")</f>
        <v>1</v>
      </c>
      <c r="E4" s="16" t="str">
        <f ca="1">_xlfn.FORMULATEXT(D4)</f>
        <v>=COUNTIFS(C15:C44,"Spanish",B15:B44,"South America")</v>
      </c>
    </row>
    <row r="6" spans="1:7">
      <c r="A6" s="14" t="s">
        <v>98</v>
      </c>
    </row>
    <row r="7" spans="1:7">
      <c r="A7" s="14" t="s">
        <v>99</v>
      </c>
    </row>
    <row r="8" spans="1:7">
      <c r="A8" s="14" t="s">
        <v>100</v>
      </c>
    </row>
    <row r="10" spans="1:7">
      <c r="A10" s="14" t="s">
        <v>3</v>
      </c>
      <c r="D10" s="15">
        <f>COUNTIFS(D15:D44,"&gt;100000000",E15:E44,"&lt;1000000")</f>
        <v>5</v>
      </c>
      <c r="E10" s="16" t="str">
        <f ca="1">_xlfn.FORMULATEXT(D10)</f>
        <v>=COUNTIFS(D15:D44,"&gt;100000000",E15:E44,"&lt;1000000")</v>
      </c>
    </row>
    <row r="12" spans="1:7">
      <c r="A12" s="14" t="s">
        <v>101</v>
      </c>
    </row>
    <row r="13" spans="1:7" ht="15.75" thickBot="1"/>
    <row r="14" spans="1:7">
      <c r="A14" s="17" t="s">
        <v>4</v>
      </c>
      <c r="B14" s="18" t="s">
        <v>5</v>
      </c>
      <c r="C14" s="19" t="s">
        <v>6</v>
      </c>
      <c r="D14" s="19" t="s">
        <v>7</v>
      </c>
      <c r="E14" s="19" t="s">
        <v>8</v>
      </c>
      <c r="F14" s="19" t="s">
        <v>9</v>
      </c>
      <c r="G14" s="20" t="s">
        <v>10</v>
      </c>
    </row>
    <row r="15" spans="1:7">
      <c r="A15" s="21" t="s">
        <v>11</v>
      </c>
      <c r="B15" s="22" t="s">
        <v>12</v>
      </c>
      <c r="C15" s="23" t="s">
        <v>13</v>
      </c>
      <c r="D15" s="23" vm="1">
        <v>1397715000</v>
      </c>
      <c r="E15" s="23" vm="2">
        <v>9596960</v>
      </c>
      <c r="F15" s="23" t="s">
        <v>14</v>
      </c>
      <c r="G15" s="24">
        <v>14342.902842915901</v>
      </c>
    </row>
    <row r="16" spans="1:7">
      <c r="A16" s="21" t="s">
        <v>15</v>
      </c>
      <c r="B16" s="22" t="s">
        <v>12</v>
      </c>
      <c r="C16" s="23" t="s">
        <v>16</v>
      </c>
      <c r="D16" s="23" vm="3">
        <v>1366417754</v>
      </c>
      <c r="E16" s="23" vm="4">
        <v>3287263</v>
      </c>
      <c r="F16" s="23" t="s">
        <v>17</v>
      </c>
      <c r="G16" s="24">
        <v>2611.0000000000095</v>
      </c>
    </row>
    <row r="17" spans="1:7">
      <c r="A17" s="21" t="s">
        <v>18</v>
      </c>
      <c r="B17" s="22" t="s">
        <v>19</v>
      </c>
      <c r="C17" s="23" t="s">
        <v>20</v>
      </c>
      <c r="D17" s="23" vm="5">
        <v>328239523</v>
      </c>
      <c r="E17" s="23" vm="6">
        <v>9833517</v>
      </c>
      <c r="F17" s="23" t="s">
        <v>21</v>
      </c>
      <c r="G17" s="24">
        <v>22675</v>
      </c>
    </row>
    <row r="18" spans="1:7">
      <c r="A18" s="21" t="s">
        <v>22</v>
      </c>
      <c r="B18" s="22" t="s">
        <v>12</v>
      </c>
      <c r="C18" s="23" t="s">
        <v>23</v>
      </c>
      <c r="D18" s="23" vm="7">
        <v>270203917</v>
      </c>
      <c r="E18" s="23" vm="8">
        <v>1904569</v>
      </c>
      <c r="F18" s="23" t="s">
        <v>24</v>
      </c>
      <c r="G18" s="24">
        <v>1119.1907807528</v>
      </c>
    </row>
    <row r="19" spans="1:7">
      <c r="A19" s="21" t="s">
        <v>25</v>
      </c>
      <c r="B19" s="22" t="s">
        <v>12</v>
      </c>
      <c r="C19" s="23" t="s">
        <v>26</v>
      </c>
      <c r="D19" s="23" vm="9">
        <v>216565318</v>
      </c>
      <c r="E19" s="23" vm="10">
        <v>796095</v>
      </c>
      <c r="F19" s="23" t="s">
        <v>27</v>
      </c>
      <c r="G19" s="24">
        <v>304.39999999999998</v>
      </c>
    </row>
    <row r="20" spans="1:7">
      <c r="A20" s="21" t="s">
        <v>28</v>
      </c>
      <c r="B20" s="22" t="s">
        <v>29</v>
      </c>
      <c r="C20" s="23" t="s">
        <v>30</v>
      </c>
      <c r="D20" s="23" vm="11">
        <v>212559417</v>
      </c>
      <c r="E20" s="23" vm="12">
        <v>8515770</v>
      </c>
      <c r="F20" s="23" t="s">
        <v>31</v>
      </c>
      <c r="G20" s="24">
        <v>1839.7580407656201</v>
      </c>
    </row>
    <row r="21" spans="1:7">
      <c r="A21" s="21" t="s">
        <v>32</v>
      </c>
      <c r="B21" s="22" t="s">
        <v>33</v>
      </c>
      <c r="C21" s="23" t="s">
        <v>20</v>
      </c>
      <c r="D21" s="23" vm="13">
        <v>200963599</v>
      </c>
      <c r="E21" s="23" vm="14">
        <v>923768</v>
      </c>
      <c r="F21" s="23" t="s">
        <v>34</v>
      </c>
      <c r="G21" s="24">
        <v>448.120428858769</v>
      </c>
    </row>
    <row r="22" spans="1:7">
      <c r="A22" s="21" t="s">
        <v>35</v>
      </c>
      <c r="B22" s="22" t="s">
        <v>12</v>
      </c>
      <c r="C22" s="23" t="s">
        <v>36</v>
      </c>
      <c r="D22" s="23" vm="15">
        <v>163046161</v>
      </c>
      <c r="E22" s="23" vm="16">
        <v>148460</v>
      </c>
      <c r="F22" s="23" t="s">
        <v>37</v>
      </c>
      <c r="G22" s="24">
        <v>302.57125413113499</v>
      </c>
    </row>
    <row r="23" spans="1:7">
      <c r="A23" s="21" t="s">
        <v>38</v>
      </c>
      <c r="B23" s="22" t="s">
        <v>39</v>
      </c>
      <c r="C23" s="23" t="s">
        <v>40</v>
      </c>
      <c r="D23" s="23" vm="17">
        <v>144373535</v>
      </c>
      <c r="E23" s="23" vm="18">
        <v>17098240</v>
      </c>
      <c r="F23" s="23" t="s">
        <v>41</v>
      </c>
      <c r="G23" s="24">
        <v>1699.8765788713501</v>
      </c>
    </row>
    <row r="24" spans="1:7">
      <c r="A24" s="21" t="s">
        <v>42</v>
      </c>
      <c r="B24" s="22" t="s">
        <v>19</v>
      </c>
      <c r="C24" s="23" t="s">
        <v>43</v>
      </c>
      <c r="D24" s="23" vm="19">
        <v>126014024</v>
      </c>
      <c r="E24" s="23" vm="20">
        <v>1964375</v>
      </c>
      <c r="F24" s="23" t="s">
        <v>44</v>
      </c>
      <c r="G24" s="24">
        <v>1258.28671712453</v>
      </c>
    </row>
    <row r="25" spans="1:7">
      <c r="A25" s="21" t="s">
        <v>45</v>
      </c>
      <c r="B25" s="22" t="s">
        <v>12</v>
      </c>
      <c r="C25" s="23" t="s">
        <v>46</v>
      </c>
      <c r="D25" s="23" vm="21">
        <v>126264931</v>
      </c>
      <c r="E25" s="23" vm="22">
        <v>377944</v>
      </c>
      <c r="F25" s="23" t="s">
        <v>47</v>
      </c>
      <c r="G25" s="24">
        <v>5081.7695423797695</v>
      </c>
    </row>
    <row r="26" spans="1:7">
      <c r="A26" s="21" t="s">
        <v>48</v>
      </c>
      <c r="B26" s="22" t="s">
        <v>33</v>
      </c>
      <c r="C26" s="23" t="s">
        <v>49</v>
      </c>
      <c r="D26" s="23" vm="23">
        <v>112078730</v>
      </c>
      <c r="E26" s="23" vm="24">
        <v>1104300</v>
      </c>
      <c r="F26" s="23" t="s">
        <v>50</v>
      </c>
      <c r="G26" s="24">
        <v>96.107662398174895</v>
      </c>
    </row>
    <row r="27" spans="1:7">
      <c r="A27" s="21" t="s">
        <v>51</v>
      </c>
      <c r="B27" s="22" t="s">
        <v>12</v>
      </c>
      <c r="C27" s="23" t="s">
        <v>52</v>
      </c>
      <c r="D27" s="23" vm="25">
        <v>108116615</v>
      </c>
      <c r="E27" s="23" vm="26">
        <v>300000</v>
      </c>
      <c r="F27" s="23" t="s">
        <v>53</v>
      </c>
      <c r="G27" s="24">
        <v>376.795508679676</v>
      </c>
    </row>
    <row r="28" spans="1:7">
      <c r="A28" s="21" t="s">
        <v>54</v>
      </c>
      <c r="B28" s="22" t="s">
        <v>33</v>
      </c>
      <c r="C28" s="23" t="s">
        <v>55</v>
      </c>
      <c r="D28" s="23" vm="27">
        <v>100388073</v>
      </c>
      <c r="E28" s="23" vm="28">
        <v>1001450</v>
      </c>
      <c r="F28" s="23" t="s">
        <v>56</v>
      </c>
      <c r="G28" s="24">
        <v>303.175127597521</v>
      </c>
    </row>
    <row r="29" spans="1:7">
      <c r="A29" s="21" t="s">
        <v>57</v>
      </c>
      <c r="B29" s="22" t="s">
        <v>12</v>
      </c>
      <c r="C29" s="23" t="s">
        <v>58</v>
      </c>
      <c r="D29" s="23" vm="29">
        <v>96462106</v>
      </c>
      <c r="E29" s="23" vm="30">
        <v>331210</v>
      </c>
      <c r="F29" s="23" t="s">
        <v>59</v>
      </c>
      <c r="G29" s="24">
        <v>261.92124484317202</v>
      </c>
    </row>
    <row r="30" spans="1:7">
      <c r="A30" s="21" t="s">
        <v>60</v>
      </c>
      <c r="B30" s="22" t="s">
        <v>33</v>
      </c>
      <c r="C30" s="23" t="s">
        <v>61</v>
      </c>
      <c r="D30" s="23" vm="31">
        <v>86790567</v>
      </c>
      <c r="E30" s="23" vm="32">
        <v>2344858</v>
      </c>
      <c r="F30" s="23" t="s">
        <v>62</v>
      </c>
      <c r="G30" s="24">
        <v>47.319624204093806</v>
      </c>
    </row>
    <row r="31" spans="1:7">
      <c r="A31" s="21" t="s">
        <v>63</v>
      </c>
      <c r="B31" s="22" t="s">
        <v>12</v>
      </c>
      <c r="C31" s="23" t="s">
        <v>64</v>
      </c>
      <c r="D31" s="23" vm="33">
        <v>82913906</v>
      </c>
      <c r="E31" s="23" vm="34">
        <v>1648195</v>
      </c>
      <c r="F31" s="23" t="s">
        <v>65</v>
      </c>
      <c r="G31" s="24">
        <v>445.34528212268202</v>
      </c>
    </row>
    <row r="32" spans="1:7">
      <c r="A32" s="21" t="s">
        <v>66</v>
      </c>
      <c r="B32" s="22" t="s">
        <v>12</v>
      </c>
      <c r="C32" s="23" t="s">
        <v>67</v>
      </c>
      <c r="D32" s="23" vm="35">
        <v>83429615</v>
      </c>
      <c r="E32" s="23" vm="36">
        <v>783562</v>
      </c>
      <c r="F32" s="23" t="s">
        <v>68</v>
      </c>
      <c r="G32" s="24">
        <v>754.41170820261596</v>
      </c>
    </row>
    <row r="33" spans="1:7">
      <c r="A33" s="21" t="s">
        <v>69</v>
      </c>
      <c r="B33" s="22" t="s">
        <v>39</v>
      </c>
      <c r="C33" s="23" t="s">
        <v>70</v>
      </c>
      <c r="D33" s="23" vm="37">
        <v>83132799</v>
      </c>
      <c r="E33" s="23" vm="38">
        <v>357022</v>
      </c>
      <c r="F33" s="23" t="s">
        <v>71</v>
      </c>
      <c r="G33" s="24">
        <v>3845.63003082352</v>
      </c>
    </row>
    <row r="34" spans="1:7">
      <c r="A34" s="21" t="s">
        <v>72</v>
      </c>
      <c r="B34" s="22" t="s">
        <v>39</v>
      </c>
      <c r="C34" s="23" t="s">
        <v>61</v>
      </c>
      <c r="D34" s="23" vm="39">
        <v>67059887</v>
      </c>
      <c r="E34" s="23" vm="40">
        <v>643801</v>
      </c>
      <c r="F34" s="23" t="s">
        <v>71</v>
      </c>
      <c r="G34" s="24">
        <v>2715.5182742274501</v>
      </c>
    </row>
    <row r="35" spans="1:7">
      <c r="A35" s="21" t="s">
        <v>73</v>
      </c>
      <c r="B35" s="22" t="s">
        <v>39</v>
      </c>
      <c r="C35" s="23" t="s">
        <v>20</v>
      </c>
      <c r="D35" s="23" vm="41">
        <v>66834405</v>
      </c>
      <c r="E35" s="23" vm="42">
        <v>243610</v>
      </c>
      <c r="F35" s="23" t="s">
        <v>74</v>
      </c>
      <c r="G35" s="24">
        <v>2827.11318469558</v>
      </c>
    </row>
    <row r="36" spans="1:7">
      <c r="A36" s="21" t="s">
        <v>75</v>
      </c>
      <c r="B36" s="22" t="s">
        <v>12</v>
      </c>
      <c r="C36" s="23" t="s">
        <v>76</v>
      </c>
      <c r="D36" s="23" vm="43">
        <v>69625582</v>
      </c>
      <c r="E36" s="23" vm="44">
        <v>513120</v>
      </c>
      <c r="F36" s="23" t="s">
        <v>77</v>
      </c>
      <c r="G36" s="24">
        <v>543.64997616563005</v>
      </c>
    </row>
    <row r="37" spans="1:7">
      <c r="A37" s="21" t="s">
        <v>78</v>
      </c>
      <c r="B37" s="22" t="s">
        <v>33</v>
      </c>
      <c r="C37" s="23" t="s">
        <v>79</v>
      </c>
      <c r="D37" s="23" vm="45">
        <v>58558270</v>
      </c>
      <c r="E37" s="23" vm="46">
        <v>1219090</v>
      </c>
      <c r="F37" s="23" t="s">
        <v>80</v>
      </c>
      <c r="G37" s="24">
        <v>351.431649241439</v>
      </c>
    </row>
    <row r="38" spans="1:7">
      <c r="A38" s="21" t="s">
        <v>81</v>
      </c>
      <c r="B38" s="22" t="s">
        <v>33</v>
      </c>
      <c r="C38" s="23" t="s">
        <v>82</v>
      </c>
      <c r="D38" s="23" vm="47">
        <v>58005463</v>
      </c>
      <c r="E38" s="23" vm="48">
        <v>947300</v>
      </c>
      <c r="F38" s="23" t="s">
        <v>83</v>
      </c>
      <c r="G38" s="24">
        <v>63.177068174549007</v>
      </c>
    </row>
    <row r="39" spans="1:7">
      <c r="A39" s="21" t="s">
        <v>84</v>
      </c>
      <c r="B39" s="22" t="s">
        <v>39</v>
      </c>
      <c r="C39" s="23" t="s">
        <v>85</v>
      </c>
      <c r="D39" s="23" vm="49">
        <v>60297396</v>
      </c>
      <c r="E39" s="23" vm="50">
        <v>301340</v>
      </c>
      <c r="F39" s="23" t="s">
        <v>71</v>
      </c>
      <c r="G39" s="24">
        <v>2001.2443920415701</v>
      </c>
    </row>
    <row r="40" spans="1:7">
      <c r="A40" s="21" t="s">
        <v>86</v>
      </c>
      <c r="B40" s="22" t="s">
        <v>12</v>
      </c>
      <c r="C40" s="23" t="s">
        <v>87</v>
      </c>
      <c r="D40" s="23" vm="51">
        <v>54045420</v>
      </c>
      <c r="E40" s="23" vm="52">
        <v>676578</v>
      </c>
      <c r="F40" s="23" t="s">
        <v>88</v>
      </c>
      <c r="G40" s="24">
        <v>76.085852617137107</v>
      </c>
    </row>
    <row r="41" spans="1:7">
      <c r="A41" s="21" t="s">
        <v>89</v>
      </c>
      <c r="B41" s="22" t="s">
        <v>12</v>
      </c>
      <c r="C41" s="23" t="s">
        <v>90</v>
      </c>
      <c r="D41" s="23" vm="53">
        <v>51709098</v>
      </c>
      <c r="E41" s="23" vm="54">
        <v>99720</v>
      </c>
      <c r="F41" s="23" t="s">
        <v>91</v>
      </c>
      <c r="G41" s="24">
        <v>2029</v>
      </c>
    </row>
    <row r="42" spans="1:7">
      <c r="A42" s="21" t="s">
        <v>92</v>
      </c>
      <c r="B42" s="22" t="s">
        <v>29</v>
      </c>
      <c r="C42" s="23" t="s">
        <v>43</v>
      </c>
      <c r="D42" s="23" vm="55">
        <v>50339443</v>
      </c>
      <c r="E42" s="23" vm="56">
        <v>1138910</v>
      </c>
      <c r="F42" s="23" t="s">
        <v>93</v>
      </c>
      <c r="G42" s="24">
        <v>323.80280810824598</v>
      </c>
    </row>
    <row r="43" spans="1:7">
      <c r="A43" s="21" t="s">
        <v>94</v>
      </c>
      <c r="B43" s="22" t="s">
        <v>33</v>
      </c>
      <c r="C43" s="23" t="s">
        <v>95</v>
      </c>
      <c r="D43" s="23" vm="57">
        <v>52573973</v>
      </c>
      <c r="E43" s="23" vm="58">
        <v>580367</v>
      </c>
      <c r="F43" s="23" t="s">
        <v>96</v>
      </c>
      <c r="G43" s="24">
        <v>95.503088538092001</v>
      </c>
    </row>
    <row r="44" spans="1:7" ht="15.75" thickBot="1">
      <c r="A44" s="25" t="s">
        <v>97</v>
      </c>
      <c r="B44" s="26" t="s">
        <v>39</v>
      </c>
      <c r="C44" s="27" t="s">
        <v>43</v>
      </c>
      <c r="D44" s="27" vm="59">
        <v>47076781</v>
      </c>
      <c r="E44" s="27" vm="60">
        <v>505370</v>
      </c>
      <c r="F44" s="27" t="s">
        <v>71</v>
      </c>
      <c r="G44" s="28">
        <v>1394.1163107686298</v>
      </c>
    </row>
  </sheetData>
  <sheetProtection sheet="1" objects="1" scenarios="1"/>
  <autoFilter ref="A14:G44" xr:uid="{29B1062D-3059-43B4-83C5-4FCAADFD32FE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Yoav Ishay</cp:lastModifiedBy>
  <cp:revision/>
  <dcterms:created xsi:type="dcterms:W3CDTF">2021-06-19T09:57:24Z</dcterms:created>
  <dcterms:modified xsi:type="dcterms:W3CDTF">2026-01-09T23:17:16Z</dcterms:modified>
  <cp:category/>
  <cp:contentStatus/>
</cp:coreProperties>
</file>